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uition\Tax Calculator\"/>
    </mc:Choice>
  </mc:AlternateContent>
  <xr:revisionPtr revIDLastSave="0" documentId="8_{CB97C958-79DC-434A-AD6C-08C63026BCDE}" xr6:coauthVersionLast="47" xr6:coauthVersionMax="47" xr10:uidLastSave="{00000000-0000-0000-0000-000000000000}"/>
  <bookViews>
    <workbookView xWindow="-120" yWindow="-120" windowWidth="29040" windowHeight="15840" xr2:uid="{A07D6956-AFF0-407B-91DD-F5F44CFE321C}"/>
  </bookViews>
  <sheets>
    <sheet name="Sheet1" sheetId="1" r:id="rId1"/>
  </sheets>
  <definedNames>
    <definedName name="_xlnm.Print_Area" localSheetId="0">Sheet1!$B$1:$Q$51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H49" i="1" l="1"/>
  <c r="E20" i="1" l="1"/>
  <c r="E19" i="1"/>
  <c r="E22" i="1"/>
  <c r="E21" i="1"/>
  <c r="E27" i="1" l="1"/>
  <c r="E31" i="1" s="1"/>
  <c r="E45" i="1" s="1"/>
  <c r="E30" i="1" l="1"/>
  <c r="E44" i="1" s="1"/>
</calcChain>
</file>

<file path=xl/sharedStrings.xml><?xml version="1.0" encoding="utf-8"?>
<sst xmlns="http://schemas.openxmlformats.org/spreadsheetml/2006/main" count="34" uniqueCount="31">
  <si>
    <t>Federal</t>
  </si>
  <si>
    <t>State</t>
  </si>
  <si>
    <t>Social Security</t>
  </si>
  <si>
    <t>Medicare</t>
  </si>
  <si>
    <t>Monthly Three Checks</t>
  </si>
  <si>
    <t>Biweekly Five Checks</t>
  </si>
  <si>
    <t>Directions</t>
  </si>
  <si>
    <t>Amount</t>
  </si>
  <si>
    <t>Taxes Owed</t>
  </si>
  <si>
    <t>Calculator</t>
  </si>
  <si>
    <t>Taxable Tuition Benefit For The Quarter</t>
  </si>
  <si>
    <t>Other factors such as pre-tax benefits, additional W4 withholdings, bonuses/extra pay, etc. are not considered in this calculator.</t>
  </si>
  <si>
    <t>Estimated Reduction in Take Home Pay</t>
  </si>
  <si>
    <t>The taxes outlined below are withheld in addition to your taxes scheduled for all other payroll income.</t>
  </si>
  <si>
    <t>Estimated Net Pay Reduction for Quarter (Due to Increased Taxes)</t>
  </si>
  <si>
    <t>This is a tool to help you estimate the amount by which your take home pay will be reduced due to taxes associated with the tuition benefit.  Use this calculator only if your total tuition benefit exceeds $5,250 for the calendar year.</t>
  </si>
  <si>
    <t>Additional Taxes Withheld Per Check*</t>
  </si>
  <si>
    <t>*Pay frequency is determined by your FLSA status and cannot be changed.</t>
  </si>
  <si>
    <t>Your Net Pay</t>
  </si>
  <si>
    <t>Monthly Checks</t>
  </si>
  <si>
    <t>Biweekly Checks</t>
  </si>
  <si>
    <t>Take Home Pay After Additional Tuition Taxes*</t>
  </si>
  <si>
    <t>Part I: Tuition Benefit Tax Estimator</t>
  </si>
  <si>
    <t>Part II: Tuition Tax Take Home Pay Estimator</t>
  </si>
  <si>
    <t>Tax Type</t>
  </si>
  <si>
    <t>Print Date:</t>
  </si>
  <si>
    <t>ER 90% from CAESAR Since January 1, Not Including Current Quarter</t>
  </si>
  <si>
    <t>ER 90% from CAESAR for Current Quarter</t>
  </si>
  <si>
    <r>
      <t xml:space="preserve">You only need to populate the green box below. You will need to access your most recent pay check via </t>
    </r>
    <r>
      <rPr>
        <b/>
        <u/>
        <sz val="11"/>
        <color rgb="FF0000EE"/>
        <rFont val="Calibri"/>
        <family val="2"/>
        <scheme val="minor"/>
      </rPr>
      <t>myHR</t>
    </r>
    <r>
      <rPr>
        <sz val="11"/>
        <color theme="1"/>
        <rFont val="Calibri"/>
        <family val="2"/>
        <scheme val="minor"/>
      </rPr>
      <t xml:space="preserve"> Self Service.  To find your check, login to myHR, select the Pay tile, then select your most recent check.  Then take the Current Net Pay, found on the bottom right of the pay sub.  Enter than number into the green box below.</t>
    </r>
  </si>
  <si>
    <r>
      <t xml:space="preserve">You only need to populate the two green boxes below. At the start of the quarter, enter your total tuition benefit incurred for that quarter.  Then enter the YTD tuition benefit you have incurred, not including the current quarter.  This information is found in your </t>
    </r>
    <r>
      <rPr>
        <b/>
        <u/>
        <sz val="11"/>
        <color rgb="FF0000EE"/>
        <rFont val="Calibri"/>
        <family val="2"/>
        <scheme val="minor"/>
      </rPr>
      <t>CAESAR</t>
    </r>
    <r>
      <rPr>
        <sz val="11"/>
        <color theme="1"/>
        <rFont val="Calibri"/>
        <family val="2"/>
        <scheme val="minor"/>
      </rPr>
      <t xml:space="preserve"> account.  This will estimate the amount your take home pay will be reduced due to additional taxes associated with the tuition benefit.</t>
    </r>
  </si>
  <si>
    <t>Estimate of total taxes owed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</si>
</sst>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6" x14ac:knownFonts="1">
    <font>
      <sz val="11"/>
      <color theme="1"/>
      <name val="Calibri"/>
      <family val="2"/>
      <scheme val="minor"/>
    </font>
    <font>
      <b/>
      <sz val="11"/>
      <color theme="1"/>
      <name val="Calibri"/>
      <family val="2"/>
      <scheme val="minor"/>
    </font>
    <font>
      <b/>
      <sz val="12"/>
      <color theme="0"/>
      <name val="Calibri"/>
      <family val="2"/>
      <scheme val="minor"/>
    </font>
    <font>
      <sz val="8"/>
      <color theme="1"/>
      <name val="Calibri"/>
      <family val="2"/>
      <scheme val="minor"/>
    </font>
    <font>
      <sz val="10"/>
      <color theme="1"/>
      <name val="Calibri"/>
      <family val="2"/>
      <scheme val="minor"/>
    </font>
    <font>
      <b/>
      <u/>
      <sz val="11"/>
      <color rgb="FF0000EE"/>
      <name val="Calibri"/>
      <family val="2"/>
      <scheme val="minor"/>
    </font>
  </fonts>
  <fills count="5">
    <fill>
      <patternFill patternType="none"/>
    </fill>
    <fill>
      <patternFill patternType="gray125"/>
    </fill>
    <fill>
      <patternFill patternType="solid">
        <fgColor rgb="FF4E2A84"/>
        <bgColor indexed="64"/>
      </patternFill>
    </fill>
    <fill>
      <patternFill patternType="solid">
        <fgColor theme="0" tint="-0.14999847407452621"/>
        <bgColor indexed="64"/>
      </patternFill>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1">
    <xf numFmtId="0" fontId="0" fillId="0" borderId="0" xfId="0"/>
    <xf numFmtId="0" fontId="0" fillId="0" borderId="0" xfId="0" applyProtection="1">
      <protection hidden="1"/>
    </xf>
    <xf numFmtId="0" fontId="1" fillId="3" borderId="5" xfId="0" applyFont="1" applyFill="1" applyBorder="1" applyProtection="1">
      <protection hidden="1"/>
    </xf>
    <xf numFmtId="0" fontId="0" fillId="3" borderId="0" xfId="0" applyFill="1" applyBorder="1" applyProtection="1">
      <protection hidden="1"/>
    </xf>
    <xf numFmtId="164" fontId="0" fillId="3" borderId="0" xfId="0" applyNumberFormat="1" applyFill="1" applyBorder="1" applyProtection="1">
      <protection hidden="1"/>
    </xf>
    <xf numFmtId="0" fontId="0" fillId="3" borderId="6" xfId="0" applyFill="1" applyBorder="1" applyProtection="1">
      <protection hidden="1"/>
    </xf>
    <xf numFmtId="0" fontId="0" fillId="0" borderId="5" xfId="0" applyFont="1" applyFill="1" applyBorder="1" applyProtection="1">
      <protection hidden="1"/>
    </xf>
    <xf numFmtId="0" fontId="0" fillId="0" borderId="0" xfId="0" applyFill="1" applyBorder="1" applyProtection="1">
      <protection hidden="1"/>
    </xf>
    <xf numFmtId="164" fontId="0" fillId="0" borderId="0" xfId="0" applyNumberFormat="1" applyFill="1" applyBorder="1" applyProtection="1">
      <protection hidden="1"/>
    </xf>
    <xf numFmtId="0" fontId="0" fillId="0" borderId="6" xfId="0" applyFill="1" applyBorder="1" applyProtection="1">
      <protection hidden="1"/>
    </xf>
    <xf numFmtId="0" fontId="0" fillId="0" borderId="0" xfId="0" applyFill="1" applyProtection="1">
      <protection hidden="1"/>
    </xf>
    <xf numFmtId="0" fontId="0" fillId="0" borderId="5" xfId="0" applyBorder="1" applyProtection="1">
      <protection hidden="1"/>
    </xf>
    <xf numFmtId="0" fontId="1" fillId="0" borderId="0" xfId="0" applyFont="1" applyBorder="1" applyProtection="1">
      <protection hidden="1"/>
    </xf>
    <xf numFmtId="0" fontId="0" fillId="0" borderId="0" xfId="0" applyBorder="1" applyProtection="1">
      <protection hidden="1"/>
    </xf>
    <xf numFmtId="164" fontId="0" fillId="0" borderId="0" xfId="0" applyNumberFormat="1" applyBorder="1" applyProtection="1">
      <protection hidden="1"/>
    </xf>
    <xf numFmtId="0" fontId="0" fillId="0" borderId="6" xfId="0" applyBorder="1" applyProtection="1">
      <protection hidden="1"/>
    </xf>
    <xf numFmtId="0" fontId="0" fillId="0" borderId="5" xfId="0" applyFill="1" applyBorder="1" applyProtection="1">
      <protection hidden="1"/>
    </xf>
    <xf numFmtId="164" fontId="1" fillId="0" borderId="0" xfId="0" applyNumberFormat="1" applyFont="1" applyFill="1" applyBorder="1" applyProtection="1">
      <protection hidden="1"/>
    </xf>
    <xf numFmtId="164" fontId="0" fillId="3" borderId="1" xfId="0" applyNumberFormat="1" applyFill="1" applyBorder="1" applyProtection="1">
      <protection hidden="1"/>
    </xf>
    <xf numFmtId="164" fontId="1" fillId="0" borderId="0" xfId="0" applyNumberFormat="1" applyFont="1" applyBorder="1" applyProtection="1">
      <protection hidden="1"/>
    </xf>
    <xf numFmtId="9" fontId="0" fillId="0" borderId="0" xfId="0" applyNumberFormat="1" applyBorder="1" applyProtection="1">
      <protection hidden="1"/>
    </xf>
    <xf numFmtId="165" fontId="0" fillId="0" borderId="0" xfId="0" applyNumberFormat="1" applyBorder="1" applyProtection="1">
      <protection hidden="1"/>
    </xf>
    <xf numFmtId="10" fontId="0" fillId="0" borderId="0" xfId="0" applyNumberFormat="1" applyBorder="1" applyProtection="1">
      <protection hidden="1"/>
    </xf>
    <xf numFmtId="164" fontId="0" fillId="0" borderId="1" xfId="0" applyNumberFormat="1" applyBorder="1" applyProtection="1">
      <protection hidden="1"/>
    </xf>
    <xf numFmtId="164" fontId="1" fillId="0" borderId="1" xfId="0" applyNumberFormat="1" applyFont="1" applyBorder="1" applyProtection="1">
      <protection hidden="1"/>
    </xf>
    <xf numFmtId="0" fontId="0" fillId="0" borderId="7" xfId="0" applyBorder="1" applyProtection="1">
      <protection hidden="1"/>
    </xf>
    <xf numFmtId="0" fontId="3" fillId="0" borderId="8" xfId="0" applyFont="1" applyBorder="1" applyProtection="1">
      <protection hidden="1"/>
    </xf>
    <xf numFmtId="0" fontId="0" fillId="0" borderId="8" xfId="0" applyBorder="1" applyProtection="1">
      <protection hidden="1"/>
    </xf>
    <xf numFmtId="164" fontId="0" fillId="0" borderId="8" xfId="0" applyNumberFormat="1" applyBorder="1" applyProtection="1">
      <protection hidden="1"/>
    </xf>
    <xf numFmtId="0" fontId="0" fillId="0" borderId="9" xfId="0" applyBorder="1" applyProtection="1">
      <protection hidden="1"/>
    </xf>
    <xf numFmtId="0" fontId="3" fillId="0" borderId="5" xfId="0" applyFont="1" applyBorder="1" applyProtection="1">
      <protection hidden="1"/>
    </xf>
    <xf numFmtId="164" fontId="0" fillId="0" borderId="0" xfId="0" applyNumberFormat="1" applyProtection="1">
      <protection hidden="1"/>
    </xf>
    <xf numFmtId="164" fontId="0" fillId="4" borderId="1" xfId="0" applyNumberFormat="1" applyFill="1" applyBorder="1" applyProtection="1">
      <protection locked="0" hidden="1"/>
    </xf>
    <xf numFmtId="14" fontId="4" fillId="0" borderId="8" xfId="0" applyNumberFormat="1" applyFont="1" applyBorder="1" applyAlignment="1" applyProtection="1">
      <alignment horizontal="left"/>
      <protection hidden="1"/>
    </xf>
    <xf numFmtId="14" fontId="4" fillId="0" borderId="9" xfId="0" applyNumberFormat="1" applyFont="1" applyBorder="1" applyAlignment="1" applyProtection="1">
      <alignment horizontal="left"/>
      <protection hidden="1"/>
    </xf>
    <xf numFmtId="0" fontId="0" fillId="0" borderId="8" xfId="0" applyBorder="1" applyAlignment="1" applyProtection="1">
      <alignment horizontal="right"/>
      <protection hidden="1"/>
    </xf>
    <xf numFmtId="0" fontId="0" fillId="0" borderId="5" xfId="0" applyBorder="1" applyAlignment="1" applyProtection="1">
      <alignment horizontal="left" wrapText="1"/>
      <protection hidden="1"/>
    </xf>
    <xf numFmtId="0" fontId="0" fillId="0" borderId="0" xfId="0" applyBorder="1" applyAlignment="1" applyProtection="1">
      <alignment horizontal="left" wrapText="1"/>
      <protection hidden="1"/>
    </xf>
    <xf numFmtId="0" fontId="0" fillId="0" borderId="6" xfId="0" applyBorder="1" applyAlignment="1" applyProtection="1">
      <alignment horizontal="left" wrapText="1"/>
      <protection hidden="1"/>
    </xf>
    <xf numFmtId="0" fontId="2" fillId="2" borderId="2" xfId="0" applyFont="1" applyFill="1" applyBorder="1" applyAlignment="1" applyProtection="1">
      <alignment horizontal="left"/>
      <protection hidden="1"/>
    </xf>
    <xf numFmtId="0" fontId="2" fillId="2" borderId="3" xfId="0" applyFont="1" applyFill="1" applyBorder="1" applyAlignment="1" applyProtection="1">
      <alignment horizontal="left"/>
      <protection hidden="1"/>
    </xf>
    <xf numFmtId="0" fontId="2" fillId="2" borderId="4" xfId="0" applyFont="1" applyFill="1" applyBorder="1" applyAlignment="1" applyProtection="1">
      <alignment horizontal="left"/>
      <protection hidden="1"/>
    </xf>
    <xf numFmtId="0" fontId="0" fillId="0" borderId="5" xfId="0"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0" fillId="0" borderId="6" xfId="0" applyBorder="1" applyAlignment="1" applyProtection="1">
      <alignment horizontal="left" vertical="center" wrapText="1"/>
      <protection hidden="1"/>
    </xf>
    <xf numFmtId="0" fontId="0" fillId="0" borderId="5" xfId="0"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6" xfId="0" applyBorder="1" applyAlignment="1" applyProtection="1">
      <alignment horizontal="left" vertical="top" wrapText="1"/>
      <protection hidden="1"/>
    </xf>
    <xf numFmtId="0" fontId="3" fillId="0" borderId="5" xfId="0" applyFont="1" applyBorder="1" applyAlignment="1" applyProtection="1">
      <alignment horizontal="right"/>
      <protection hidden="1"/>
    </xf>
    <xf numFmtId="0" fontId="3" fillId="0" borderId="0" xfId="0" applyFont="1" applyBorder="1" applyAlignment="1" applyProtection="1">
      <alignment horizontal="right"/>
      <protection hidden="1"/>
    </xf>
    <xf numFmtId="0" fontId="3" fillId="0" borderId="6" xfId="0" applyFont="1" applyBorder="1" applyAlignment="1" applyProtection="1">
      <alignment horizontal="right"/>
      <protection hidden="1"/>
    </xf>
  </cellXfs>
  <cellStyles count="1">
    <cellStyle name="Normal" xfId="0" builtinId="0"/>
  </cellStyles>
  <dxfs count="0"/>
  <tableStyles count="0" defaultTableStyle="TableStyleMedium2" defaultPivotStyle="PivotStyleLight16"/>
  <colors>
    <mruColors>
      <color rgb="FF0000EE"/>
      <color rgb="FF000000"/>
      <color rgb="FF4E2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hyperlink" Target="https://myhr.northwestern.edu/" TargetMode="External"/><Relationship Id="rId4" Type="http://schemas.openxmlformats.org/officeDocument/2006/relationships/hyperlink" Target="https://www.google.com/url?sa=t&amp;rct=j&amp;q=&amp;esrc=s&amp;source=web&amp;cd=&amp;cad=rja&amp;uact=8&amp;ved=2ahUKEwjMi-yi4fD2AhWKhIkEHU8bChcQFnoECBEQAQ&amp;url=https%3A%2F%2Fcaesar.northwestern.edu%2F&amp;usg=AOvVaw1PHM6DMOyE1BjspFEWfjfy"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231627</xdr:colOff>
      <xdr:row>2</xdr:row>
      <xdr:rowOff>66675</xdr:rowOff>
    </xdr:from>
    <xdr:to>
      <xdr:col>16</xdr:col>
      <xdr:colOff>476248</xdr:colOff>
      <xdr:row>18</xdr:row>
      <xdr:rowOff>38100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70502" y="457200"/>
          <a:ext cx="4511821" cy="4000500"/>
        </a:xfrm>
        <a:prstGeom prst="rect">
          <a:avLst/>
        </a:prstGeom>
        <a:ln>
          <a:solidFill>
            <a:schemeClr val="tx1"/>
          </a:solidFill>
        </a:ln>
      </xdr:spPr>
    </xdr:pic>
    <xdr:clientData/>
  </xdr:twoCellAnchor>
  <xdr:twoCellAnchor editAs="oneCell">
    <xdr:from>
      <xdr:col>9</xdr:col>
      <xdr:colOff>296621</xdr:colOff>
      <xdr:row>10</xdr:row>
      <xdr:rowOff>187138</xdr:rowOff>
    </xdr:from>
    <xdr:to>
      <xdr:col>16</xdr:col>
      <xdr:colOff>315671</xdr:colOff>
      <xdr:row>17</xdr:row>
      <xdr:rowOff>148772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6504680" y="3089462"/>
          <a:ext cx="4254873" cy="1295134"/>
        </a:xfrm>
        <a:prstGeom prst="rect">
          <a:avLst/>
        </a:prstGeom>
      </xdr:spPr>
    </xdr:pic>
    <xdr:clientData/>
  </xdr:twoCellAnchor>
  <xdr:twoCellAnchor>
    <xdr:from>
      <xdr:col>3</xdr:col>
      <xdr:colOff>95250</xdr:colOff>
      <xdr:row>8</xdr:row>
      <xdr:rowOff>85725</xdr:rowOff>
    </xdr:from>
    <xdr:to>
      <xdr:col>12</xdr:col>
      <xdr:colOff>257735</xdr:colOff>
      <xdr:row>14</xdr:row>
      <xdr:rowOff>134470</xdr:rowOff>
    </xdr:to>
    <xdr:cxnSp macro="">
      <xdr:nvCxnSpPr>
        <xdr:cNvPr id="4" name="Connector: Elbow 3">
          <a:extLst>
            <a:ext uri="{FF2B5EF4-FFF2-40B4-BE49-F238E27FC236}">
              <a16:creationId xmlns:a16="http://schemas.microsoft.com/office/drawing/2014/main" id="{00000000-0008-0000-0000-000004000000}"/>
            </a:ext>
          </a:extLst>
        </xdr:cNvPr>
        <xdr:cNvCxnSpPr/>
      </xdr:nvCxnSpPr>
      <xdr:spPr>
        <a:xfrm>
          <a:off x="2459691" y="2607049"/>
          <a:ext cx="5821456" cy="1191745"/>
        </a:xfrm>
        <a:prstGeom prst="bentConnector3">
          <a:avLst>
            <a:gd name="adj1" fmla="val 50000"/>
          </a:avLst>
        </a:prstGeom>
        <a:ln w="190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85725</xdr:colOff>
      <xdr:row>11</xdr:row>
      <xdr:rowOff>85725</xdr:rowOff>
    </xdr:from>
    <xdr:to>
      <xdr:col>12</xdr:col>
      <xdr:colOff>246529</xdr:colOff>
      <xdr:row>16</xdr:row>
      <xdr:rowOff>67235</xdr:rowOff>
    </xdr:to>
    <xdr:cxnSp macro="">
      <xdr:nvCxnSpPr>
        <xdr:cNvPr id="7" name="Connector: Elbow 6">
          <a:extLst>
            <a:ext uri="{FF2B5EF4-FFF2-40B4-BE49-F238E27FC236}">
              <a16:creationId xmlns:a16="http://schemas.microsoft.com/office/drawing/2014/main" id="{00000000-0008-0000-0000-000007000000}"/>
            </a:ext>
          </a:extLst>
        </xdr:cNvPr>
        <xdr:cNvCxnSpPr/>
      </xdr:nvCxnSpPr>
      <xdr:spPr>
        <a:xfrm>
          <a:off x="2450166" y="3178549"/>
          <a:ext cx="5819775" cy="934010"/>
        </a:xfrm>
        <a:prstGeom prst="bentConnector3">
          <a:avLst>
            <a:gd name="adj1" fmla="val 45956"/>
          </a:avLst>
        </a:prstGeom>
        <a:ln w="190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195594</xdr:colOff>
      <xdr:row>23</xdr:row>
      <xdr:rowOff>156883</xdr:rowOff>
    </xdr:from>
    <xdr:to>
      <xdr:col>16</xdr:col>
      <xdr:colOff>504266</xdr:colOff>
      <xdr:row>47</xdr:row>
      <xdr:rowOff>43683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3"/>
        <a:srcRect t="1235"/>
        <a:stretch/>
      </xdr:blipFill>
      <xdr:spPr>
        <a:xfrm>
          <a:off x="6403653" y="5535707"/>
          <a:ext cx="4544495" cy="5377682"/>
        </a:xfrm>
        <a:prstGeom prst="rect">
          <a:avLst/>
        </a:prstGeom>
        <a:ln>
          <a:solidFill>
            <a:schemeClr val="tx1"/>
          </a:solidFill>
        </a:ln>
      </xdr:spPr>
    </xdr:pic>
    <xdr:clientData/>
  </xdr:twoCellAnchor>
  <xdr:twoCellAnchor>
    <xdr:from>
      <xdr:col>3</xdr:col>
      <xdr:colOff>100853</xdr:colOff>
      <xdr:row>40</xdr:row>
      <xdr:rowOff>100853</xdr:rowOff>
    </xdr:from>
    <xdr:to>
      <xdr:col>15</xdr:col>
      <xdr:colOff>437029</xdr:colOff>
      <xdr:row>41</xdr:row>
      <xdr:rowOff>162486</xdr:rowOff>
    </xdr:to>
    <xdr:cxnSp macro="">
      <xdr:nvCxnSpPr>
        <xdr:cNvPr id="8" name="Connector: Elbow 7">
          <a:extLst>
            <a:ext uri="{FF2B5EF4-FFF2-40B4-BE49-F238E27FC236}">
              <a16:creationId xmlns:a16="http://schemas.microsoft.com/office/drawing/2014/main" id="{00000000-0008-0000-0000-000008000000}"/>
            </a:ext>
          </a:extLst>
        </xdr:cNvPr>
        <xdr:cNvCxnSpPr>
          <a:endCxn id="9" idx="2"/>
        </xdr:cNvCxnSpPr>
      </xdr:nvCxnSpPr>
      <xdr:spPr>
        <a:xfrm>
          <a:off x="2465294" y="9827559"/>
          <a:ext cx="7810500" cy="252133"/>
        </a:xfrm>
        <a:prstGeom prst="bentConnector3">
          <a:avLst>
            <a:gd name="adj1" fmla="val 34935"/>
          </a:avLst>
        </a:prstGeom>
        <a:ln w="190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437029</xdr:colOff>
      <xdr:row>41</xdr:row>
      <xdr:rowOff>67236</xdr:rowOff>
    </xdr:from>
    <xdr:to>
      <xdr:col>16</xdr:col>
      <xdr:colOff>448236</xdr:colOff>
      <xdr:row>42</xdr:row>
      <xdr:rowOff>67236</xdr:rowOff>
    </xdr:to>
    <xdr:sp macro="" textlink="">
      <xdr:nvSpPr>
        <xdr:cNvPr id="9" name="Oval 8">
          <a:extLst>
            <a:ext uri="{FF2B5EF4-FFF2-40B4-BE49-F238E27FC236}">
              <a16:creationId xmlns:a16="http://schemas.microsoft.com/office/drawing/2014/main" id="{00000000-0008-0000-0000-000009000000}"/>
            </a:ext>
          </a:extLst>
        </xdr:cNvPr>
        <xdr:cNvSpPr/>
      </xdr:nvSpPr>
      <xdr:spPr>
        <a:xfrm>
          <a:off x="10275794" y="9984442"/>
          <a:ext cx="616324" cy="1905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89647</xdr:colOff>
      <xdr:row>4</xdr:row>
      <xdr:rowOff>582705</xdr:rowOff>
    </xdr:from>
    <xdr:to>
      <xdr:col>1</xdr:col>
      <xdr:colOff>481852</xdr:colOff>
      <xdr:row>4</xdr:row>
      <xdr:rowOff>773205</xdr:rowOff>
    </xdr:to>
    <xdr:sp macro="" textlink="">
      <xdr:nvSpPr>
        <xdr:cNvPr id="12" name="TextBox 11">
          <a:hlinkClick xmlns:r="http://schemas.openxmlformats.org/officeDocument/2006/relationships" r:id="rId4"/>
          <a:extLst>
            <a:ext uri="{FF2B5EF4-FFF2-40B4-BE49-F238E27FC236}">
              <a16:creationId xmlns:a16="http://schemas.microsoft.com/office/drawing/2014/main" id="{00000000-0008-0000-0000-00000C000000}"/>
            </a:ext>
          </a:extLst>
        </xdr:cNvPr>
        <xdr:cNvSpPr txBox="1"/>
      </xdr:nvSpPr>
      <xdr:spPr>
        <a:xfrm>
          <a:off x="840441" y="1568823"/>
          <a:ext cx="39220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2</xdr:col>
      <xdr:colOff>638735</xdr:colOff>
      <xdr:row>35</xdr:row>
      <xdr:rowOff>291353</xdr:rowOff>
    </xdr:from>
    <xdr:to>
      <xdr:col>3</xdr:col>
      <xdr:colOff>44824</xdr:colOff>
      <xdr:row>35</xdr:row>
      <xdr:rowOff>493059</xdr:rowOff>
    </xdr:to>
    <xdr:sp macro="" textlink="">
      <xdr:nvSpPr>
        <xdr:cNvPr id="13" name="TextBox 12">
          <a:hlinkClick xmlns:r="http://schemas.openxmlformats.org/officeDocument/2006/relationships" r:id="rId5"/>
          <a:extLst>
            <a:ext uri="{FF2B5EF4-FFF2-40B4-BE49-F238E27FC236}">
              <a16:creationId xmlns:a16="http://schemas.microsoft.com/office/drawing/2014/main" id="{00000000-0008-0000-0000-00000D000000}"/>
            </a:ext>
          </a:extLst>
        </xdr:cNvPr>
        <xdr:cNvSpPr txBox="1"/>
      </xdr:nvSpPr>
      <xdr:spPr>
        <a:xfrm>
          <a:off x="1994647" y="8202706"/>
          <a:ext cx="414618" cy="201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2C6F6-64F0-4EC9-80AB-A69F63C6DC20}">
  <sheetPr codeName="Sheet1">
    <pageSetUpPr fitToPage="1"/>
  </sheetPr>
  <dimension ref="A1:R53"/>
  <sheetViews>
    <sheetView showGridLines="0" tabSelected="1" zoomScale="85" zoomScaleNormal="85" workbookViewId="0">
      <selection activeCell="C9" sqref="C9"/>
    </sheetView>
  </sheetViews>
  <sheetFormatPr defaultColWidth="0" defaultRowHeight="15" zeroHeight="1" x14ac:dyDescent="0.25"/>
  <cols>
    <col min="1" max="1" width="11.28515625" style="1" customWidth="1"/>
    <col min="2" max="2" width="9.140625" style="1" customWidth="1"/>
    <col min="3" max="3" width="15.140625" style="1" customWidth="1"/>
    <col min="4" max="4" width="9.140625" style="1" customWidth="1"/>
    <col min="5" max="5" width="12.28515625" style="31" customWidth="1"/>
    <col min="6" max="18" width="9.140625" style="1" customWidth="1"/>
    <col min="19" max="16384" width="9.140625" style="1" hidden="1"/>
  </cols>
  <sheetData>
    <row r="1" spans="2:9" ht="15.75" x14ac:dyDescent="0.25">
      <c r="B1" s="39" t="s">
        <v>22</v>
      </c>
      <c r="C1" s="40"/>
      <c r="D1" s="40"/>
      <c r="E1" s="40"/>
      <c r="F1" s="40"/>
      <c r="G1" s="40"/>
      <c r="H1" s="40"/>
      <c r="I1" s="41"/>
    </row>
    <row r="2" spans="2:9" x14ac:dyDescent="0.25">
      <c r="B2" s="42" t="s">
        <v>15</v>
      </c>
      <c r="C2" s="43"/>
      <c r="D2" s="43"/>
      <c r="E2" s="43"/>
      <c r="F2" s="43"/>
      <c r="G2" s="43"/>
      <c r="H2" s="43"/>
      <c r="I2" s="44"/>
    </row>
    <row r="3" spans="2:9" ht="31.5" customHeight="1" x14ac:dyDescent="0.25">
      <c r="B3" s="42"/>
      <c r="C3" s="43"/>
      <c r="D3" s="43"/>
      <c r="E3" s="43"/>
      <c r="F3" s="43"/>
      <c r="G3" s="43"/>
      <c r="H3" s="43"/>
      <c r="I3" s="44"/>
    </row>
    <row r="4" spans="2:9" x14ac:dyDescent="0.25">
      <c r="B4" s="2" t="s">
        <v>6</v>
      </c>
      <c r="C4" s="3"/>
      <c r="D4" s="3"/>
      <c r="E4" s="4"/>
      <c r="F4" s="3"/>
      <c r="G4" s="3"/>
      <c r="H4" s="3"/>
      <c r="I4" s="5"/>
    </row>
    <row r="5" spans="2:9" ht="75.75" customHeight="1" x14ac:dyDescent="0.25">
      <c r="B5" s="42" t="s">
        <v>29</v>
      </c>
      <c r="C5" s="43"/>
      <c r="D5" s="43"/>
      <c r="E5" s="43"/>
      <c r="F5" s="43"/>
      <c r="G5" s="43"/>
      <c r="H5" s="43"/>
      <c r="I5" s="44"/>
    </row>
    <row r="6" spans="2:9" ht="15" customHeight="1" x14ac:dyDescent="0.25">
      <c r="B6" s="2" t="s">
        <v>9</v>
      </c>
      <c r="C6" s="3"/>
      <c r="D6" s="3"/>
      <c r="E6" s="4"/>
      <c r="F6" s="3"/>
      <c r="G6" s="3"/>
      <c r="H6" s="3"/>
      <c r="I6" s="5"/>
    </row>
    <row r="7" spans="2:9" s="10" customFormat="1" ht="15" customHeight="1" x14ac:dyDescent="0.25">
      <c r="B7" s="6"/>
      <c r="C7" s="7"/>
      <c r="D7" s="7"/>
      <c r="E7" s="8"/>
      <c r="F7" s="7"/>
      <c r="G7" s="7"/>
      <c r="H7" s="7"/>
      <c r="I7" s="9"/>
    </row>
    <row r="8" spans="2:9" x14ac:dyDescent="0.25">
      <c r="B8" s="11"/>
      <c r="C8" s="12" t="s">
        <v>27</v>
      </c>
      <c r="D8" s="13"/>
      <c r="E8" s="14"/>
      <c r="F8" s="13"/>
      <c r="G8" s="13"/>
      <c r="H8" s="13"/>
      <c r="I8" s="15"/>
    </row>
    <row r="9" spans="2:9" x14ac:dyDescent="0.25">
      <c r="B9" s="11"/>
      <c r="C9" s="32"/>
      <c r="D9" s="13"/>
      <c r="E9" s="14"/>
      <c r="F9" s="14"/>
      <c r="G9" s="13"/>
      <c r="H9" s="13"/>
      <c r="I9" s="15"/>
    </row>
    <row r="10" spans="2:9" x14ac:dyDescent="0.25">
      <c r="B10" s="11"/>
      <c r="C10" s="13"/>
      <c r="D10" s="13"/>
      <c r="E10" s="14"/>
      <c r="F10" s="13"/>
      <c r="G10" s="13"/>
      <c r="H10" s="13"/>
      <c r="I10" s="15"/>
    </row>
    <row r="11" spans="2:9" x14ac:dyDescent="0.25">
      <c r="B11" s="11"/>
      <c r="C11" s="12" t="s">
        <v>26</v>
      </c>
      <c r="D11" s="13"/>
      <c r="E11" s="14"/>
      <c r="F11" s="13"/>
      <c r="G11" s="13"/>
      <c r="H11" s="13"/>
      <c r="I11" s="15"/>
    </row>
    <row r="12" spans="2:9" x14ac:dyDescent="0.25">
      <c r="B12" s="11"/>
      <c r="C12" s="32"/>
      <c r="D12" s="13"/>
      <c r="E12" s="14"/>
      <c r="F12" s="13"/>
      <c r="G12" s="13"/>
      <c r="H12" s="13"/>
      <c r="I12" s="15"/>
    </row>
    <row r="13" spans="2:9" s="10" customFormat="1" x14ac:dyDescent="0.25">
      <c r="B13" s="16"/>
      <c r="C13" s="8"/>
      <c r="D13" s="7"/>
      <c r="E13" s="8"/>
      <c r="F13" s="7"/>
      <c r="G13" s="7"/>
      <c r="H13" s="7"/>
      <c r="I13" s="9"/>
    </row>
    <row r="14" spans="2:9" s="10" customFormat="1" x14ac:dyDescent="0.25">
      <c r="B14" s="16"/>
      <c r="C14" s="8"/>
      <c r="D14" s="7"/>
      <c r="E14" s="8"/>
      <c r="F14" s="7"/>
      <c r="G14" s="7"/>
      <c r="H14" s="7"/>
      <c r="I14" s="9"/>
    </row>
    <row r="15" spans="2:9" s="10" customFormat="1" x14ac:dyDescent="0.25">
      <c r="B15" s="16"/>
      <c r="C15" s="17" t="s">
        <v>10</v>
      </c>
      <c r="D15" s="7"/>
      <c r="E15" s="8"/>
      <c r="F15" s="7"/>
      <c r="G15" s="7"/>
      <c r="H15" s="7"/>
      <c r="I15" s="9"/>
    </row>
    <row r="16" spans="2:9" s="10" customFormat="1" x14ac:dyDescent="0.25">
      <c r="B16" s="16"/>
      <c r="C16" s="18" t="str">
        <f>IF(C9="","",IF(C12&gt;=5250,C9,IF(C12&lt;=5250,C9-(5250-C12),C9-5250)))</f>
        <v/>
      </c>
      <c r="D16" s="7"/>
      <c r="E16" s="8"/>
      <c r="F16" s="7"/>
      <c r="G16" s="7"/>
      <c r="H16" s="7"/>
      <c r="I16" s="9"/>
    </row>
    <row r="17" spans="2:9" x14ac:dyDescent="0.25">
      <c r="B17" s="11"/>
      <c r="C17" s="13"/>
      <c r="D17" s="13"/>
      <c r="E17" s="14"/>
      <c r="F17" s="13"/>
      <c r="G17" s="13"/>
      <c r="H17" s="13"/>
      <c r="I17" s="15"/>
    </row>
    <row r="18" spans="2:9" x14ac:dyDescent="0.25">
      <c r="B18" s="11"/>
      <c r="C18" s="12" t="s">
        <v>24</v>
      </c>
      <c r="D18" s="12" t="s">
        <v>7</v>
      </c>
      <c r="E18" s="19" t="s">
        <v>8</v>
      </c>
      <c r="F18" s="13"/>
      <c r="G18" s="13"/>
      <c r="H18" s="13"/>
      <c r="I18" s="15"/>
    </row>
    <row r="19" spans="2:9" x14ac:dyDescent="0.25">
      <c r="B19" s="11"/>
      <c r="C19" s="13" t="s">
        <v>0</v>
      </c>
      <c r="D19" s="20">
        <v>0.25</v>
      </c>
      <c r="E19" s="14" t="str">
        <f>IF(C$16="","",C$16*D19)</f>
        <v/>
      </c>
      <c r="F19" s="21"/>
      <c r="G19" s="13"/>
      <c r="H19" s="13"/>
      <c r="I19" s="15"/>
    </row>
    <row r="20" spans="2:9" x14ac:dyDescent="0.25">
      <c r="B20" s="11"/>
      <c r="C20" s="13" t="s">
        <v>1</v>
      </c>
      <c r="D20" s="22">
        <v>4.9500000000000002E-2</v>
      </c>
      <c r="E20" s="14" t="str">
        <f t="shared" ref="E20:E22" si="0">IF(C$16="","",C$16*D20)</f>
        <v/>
      </c>
      <c r="F20" s="21"/>
      <c r="G20" s="13"/>
      <c r="H20" s="13"/>
      <c r="I20" s="15"/>
    </row>
    <row r="21" spans="2:9" x14ac:dyDescent="0.25">
      <c r="B21" s="11"/>
      <c r="C21" s="13" t="s">
        <v>2</v>
      </c>
      <c r="D21" s="22">
        <v>6.2E-2</v>
      </c>
      <c r="E21" s="14" t="str">
        <f t="shared" si="0"/>
        <v/>
      </c>
      <c r="F21" s="21"/>
      <c r="G21" s="13"/>
      <c r="H21" s="13"/>
      <c r="I21" s="15"/>
    </row>
    <row r="22" spans="2:9" x14ac:dyDescent="0.25">
      <c r="B22" s="11"/>
      <c r="C22" s="13" t="s">
        <v>3</v>
      </c>
      <c r="D22" s="22">
        <v>1.4500000000000001E-2</v>
      </c>
      <c r="E22" s="14" t="str">
        <f t="shared" si="0"/>
        <v/>
      </c>
      <c r="F22" s="21"/>
      <c r="G22" s="13"/>
      <c r="H22" s="13"/>
      <c r="I22" s="15"/>
    </row>
    <row r="23" spans="2:9" x14ac:dyDescent="0.25">
      <c r="B23" s="11"/>
      <c r="C23" s="13"/>
      <c r="D23" s="13"/>
      <c r="E23" s="14"/>
      <c r="F23" s="13"/>
      <c r="G23" s="13"/>
      <c r="H23" s="13"/>
      <c r="I23" s="15"/>
    </row>
    <row r="24" spans="2:9" ht="15" customHeight="1" x14ac:dyDescent="0.25">
      <c r="B24" s="2" t="s">
        <v>12</v>
      </c>
      <c r="C24" s="3"/>
      <c r="D24" s="3"/>
      <c r="E24" s="4"/>
      <c r="F24" s="3"/>
      <c r="G24" s="3"/>
      <c r="H24" s="3"/>
      <c r="I24" s="5"/>
    </row>
    <row r="25" spans="2:9" ht="33.75" customHeight="1" x14ac:dyDescent="0.25">
      <c r="B25" s="45" t="s">
        <v>13</v>
      </c>
      <c r="C25" s="46"/>
      <c r="D25" s="46"/>
      <c r="E25" s="46"/>
      <c r="F25" s="46"/>
      <c r="G25" s="46"/>
      <c r="H25" s="46"/>
      <c r="I25" s="47"/>
    </row>
    <row r="26" spans="2:9" x14ac:dyDescent="0.25">
      <c r="B26" s="11"/>
      <c r="C26" s="12" t="s">
        <v>14</v>
      </c>
      <c r="D26" s="13"/>
      <c r="E26" s="19"/>
      <c r="F26" s="13"/>
      <c r="G26" s="13"/>
      <c r="H26" s="13"/>
      <c r="I26" s="15"/>
    </row>
    <row r="27" spans="2:9" x14ac:dyDescent="0.25">
      <c r="B27" s="48" t="s">
        <v>30</v>
      </c>
      <c r="C27" s="49"/>
      <c r="D27" s="50"/>
      <c r="E27" s="23" t="str">
        <f>IF(SUM(E19:E22)=0,"",SUM(E19:E22))</f>
        <v/>
      </c>
      <c r="F27" s="13"/>
      <c r="G27" s="13"/>
      <c r="H27" s="13"/>
      <c r="I27" s="15"/>
    </row>
    <row r="28" spans="2:9" x14ac:dyDescent="0.25">
      <c r="B28" s="11"/>
      <c r="C28" s="13"/>
      <c r="D28" s="13"/>
      <c r="E28" s="14"/>
      <c r="F28" s="13"/>
      <c r="G28" s="13"/>
      <c r="H28" s="13"/>
      <c r="I28" s="15"/>
    </row>
    <row r="29" spans="2:9" x14ac:dyDescent="0.25">
      <c r="B29" s="11"/>
      <c r="C29" s="12" t="s">
        <v>16</v>
      </c>
      <c r="D29" s="13"/>
      <c r="E29" s="14"/>
      <c r="F29" s="13"/>
      <c r="G29" s="13"/>
      <c r="H29" s="13"/>
      <c r="I29" s="15"/>
    </row>
    <row r="30" spans="2:9" x14ac:dyDescent="0.25">
      <c r="B30" s="11"/>
      <c r="C30" s="13" t="s">
        <v>4</v>
      </c>
      <c r="D30" s="13"/>
      <c r="E30" s="24" t="str">
        <f>IF(E27="","",E27/3)</f>
        <v/>
      </c>
      <c r="F30" s="13"/>
      <c r="G30" s="13"/>
      <c r="H30" s="13"/>
      <c r="I30" s="15"/>
    </row>
    <row r="31" spans="2:9" x14ac:dyDescent="0.25">
      <c r="B31" s="11"/>
      <c r="C31" s="13" t="s">
        <v>5</v>
      </c>
      <c r="D31" s="13"/>
      <c r="E31" s="24" t="str">
        <f>IF(E27="","",E27/5)</f>
        <v/>
      </c>
      <c r="F31" s="13"/>
      <c r="G31" s="13"/>
      <c r="H31" s="13"/>
      <c r="I31" s="15"/>
    </row>
    <row r="32" spans="2:9" x14ac:dyDescent="0.25">
      <c r="B32" s="11"/>
      <c r="C32" s="13"/>
      <c r="D32" s="13"/>
      <c r="E32" s="19"/>
      <c r="F32" s="13"/>
      <c r="G32" s="13"/>
      <c r="H32" s="13"/>
      <c r="I32" s="15"/>
    </row>
    <row r="33" spans="2:9" x14ac:dyDescent="0.25">
      <c r="B33" s="25"/>
      <c r="C33" s="26" t="s">
        <v>17</v>
      </c>
      <c r="D33" s="27"/>
      <c r="E33" s="28"/>
      <c r="F33" s="27"/>
      <c r="G33" s="27"/>
      <c r="H33" s="27"/>
      <c r="I33" s="29"/>
    </row>
    <row r="34" spans="2:9" ht="15.75" x14ac:dyDescent="0.25">
      <c r="B34" s="39" t="s">
        <v>23</v>
      </c>
      <c r="C34" s="40"/>
      <c r="D34" s="40"/>
      <c r="E34" s="40"/>
      <c r="F34" s="40"/>
      <c r="G34" s="40"/>
      <c r="H34" s="40"/>
      <c r="I34" s="41"/>
    </row>
    <row r="35" spans="2:9" x14ac:dyDescent="0.25">
      <c r="B35" s="2" t="s">
        <v>6</v>
      </c>
      <c r="C35" s="3"/>
      <c r="D35" s="3"/>
      <c r="E35" s="4"/>
      <c r="F35" s="3"/>
      <c r="G35" s="3"/>
      <c r="H35" s="3"/>
      <c r="I35" s="5"/>
    </row>
    <row r="36" spans="2:9" ht="67.5" customHeight="1" x14ac:dyDescent="0.25">
      <c r="B36" s="36" t="s">
        <v>28</v>
      </c>
      <c r="C36" s="37"/>
      <c r="D36" s="37"/>
      <c r="E36" s="37"/>
      <c r="F36" s="37"/>
      <c r="G36" s="37"/>
      <c r="H36" s="37"/>
      <c r="I36" s="38"/>
    </row>
    <row r="37" spans="2:9" x14ac:dyDescent="0.25">
      <c r="B37" s="11"/>
      <c r="C37" s="13"/>
      <c r="D37" s="13"/>
      <c r="E37" s="14"/>
      <c r="F37" s="13"/>
      <c r="G37" s="13"/>
      <c r="H37" s="13"/>
      <c r="I37" s="15"/>
    </row>
    <row r="38" spans="2:9" x14ac:dyDescent="0.25">
      <c r="B38" s="2" t="s">
        <v>9</v>
      </c>
      <c r="C38" s="3"/>
      <c r="D38" s="3"/>
      <c r="E38" s="4"/>
      <c r="F38" s="3"/>
      <c r="G38" s="3"/>
      <c r="H38" s="3"/>
      <c r="I38" s="5"/>
    </row>
    <row r="39" spans="2:9" x14ac:dyDescent="0.25">
      <c r="B39" s="6"/>
      <c r="C39" s="7"/>
      <c r="D39" s="7"/>
      <c r="E39" s="8"/>
      <c r="F39" s="7"/>
      <c r="G39" s="7"/>
      <c r="H39" s="7"/>
      <c r="I39" s="9"/>
    </row>
    <row r="40" spans="2:9" x14ac:dyDescent="0.25">
      <c r="B40" s="11"/>
      <c r="C40" s="12" t="s">
        <v>18</v>
      </c>
      <c r="D40" s="13"/>
      <c r="E40" s="14"/>
      <c r="F40" s="13"/>
      <c r="G40" s="13"/>
      <c r="H40" s="13"/>
      <c r="I40" s="15"/>
    </row>
    <row r="41" spans="2:9" x14ac:dyDescent="0.25">
      <c r="B41" s="11"/>
      <c r="C41" s="32"/>
      <c r="D41" s="13"/>
      <c r="E41" s="14"/>
      <c r="F41" s="14"/>
      <c r="G41" s="13"/>
      <c r="H41" s="13"/>
      <c r="I41" s="15"/>
    </row>
    <row r="42" spans="2:9" x14ac:dyDescent="0.25">
      <c r="B42" s="11"/>
      <c r="C42" s="13"/>
      <c r="D42" s="13"/>
      <c r="E42" s="14"/>
      <c r="F42" s="13"/>
      <c r="G42" s="13"/>
      <c r="H42" s="13"/>
      <c r="I42" s="15"/>
    </row>
    <row r="43" spans="2:9" x14ac:dyDescent="0.25">
      <c r="B43" s="16"/>
      <c r="C43" s="17" t="s">
        <v>21</v>
      </c>
      <c r="D43" s="7"/>
      <c r="E43" s="8"/>
      <c r="F43" s="7"/>
      <c r="G43" s="7"/>
      <c r="H43" s="7"/>
      <c r="I43" s="9"/>
    </row>
    <row r="44" spans="2:9" x14ac:dyDescent="0.25">
      <c r="B44" s="16"/>
      <c r="C44" s="13" t="s">
        <v>19</v>
      </c>
      <c r="D44" s="13"/>
      <c r="E44" s="24" t="str">
        <f>IF(C41="","",C41-E30)</f>
        <v/>
      </c>
      <c r="F44" s="7"/>
      <c r="G44" s="7"/>
      <c r="H44" s="7"/>
      <c r="I44" s="9"/>
    </row>
    <row r="45" spans="2:9" x14ac:dyDescent="0.25">
      <c r="B45" s="11"/>
      <c r="C45" s="13" t="s">
        <v>20</v>
      </c>
      <c r="D45" s="13"/>
      <c r="E45" s="24" t="str">
        <f>IF(C41="","",C41-E31)</f>
        <v/>
      </c>
      <c r="F45" s="13"/>
      <c r="G45" s="13"/>
      <c r="H45" s="13"/>
      <c r="I45" s="15"/>
    </row>
    <row r="46" spans="2:9" x14ac:dyDescent="0.25">
      <c r="B46" s="11"/>
      <c r="C46" s="12"/>
      <c r="D46" s="12"/>
      <c r="E46" s="19"/>
      <c r="F46" s="13"/>
      <c r="G46" s="13"/>
      <c r="H46" s="13"/>
      <c r="I46" s="15"/>
    </row>
    <row r="47" spans="2:9" x14ac:dyDescent="0.25">
      <c r="B47" s="11"/>
      <c r="C47" s="13"/>
      <c r="D47" s="20"/>
      <c r="E47" s="14"/>
      <c r="F47" s="13"/>
      <c r="G47" s="13"/>
      <c r="H47" s="13"/>
      <c r="I47" s="15"/>
    </row>
    <row r="48" spans="2:9" x14ac:dyDescent="0.25">
      <c r="B48" s="30" t="s">
        <v>17</v>
      </c>
      <c r="C48" s="13"/>
      <c r="D48" s="22"/>
      <c r="E48" s="14"/>
      <c r="F48" s="13"/>
      <c r="G48" s="13"/>
      <c r="H48" s="13"/>
      <c r="I48" s="15"/>
    </row>
    <row r="49" spans="2:9" x14ac:dyDescent="0.25">
      <c r="B49" s="25"/>
      <c r="C49" s="26"/>
      <c r="D49" s="27"/>
      <c r="E49" s="28"/>
      <c r="F49" s="35" t="s">
        <v>25</v>
      </c>
      <c r="G49" s="35"/>
      <c r="H49" s="33">
        <f ca="1">TODAY()</f>
        <v>44655</v>
      </c>
      <c r="I49" s="34"/>
    </row>
    <row r="50" spans="2:9" x14ac:dyDescent="0.25"/>
    <row r="51" spans="2:9" x14ac:dyDescent="0.25">
      <c r="B51" s="1" t="s">
        <v>11</v>
      </c>
    </row>
    <row r="52" spans="2:9" x14ac:dyDescent="0.25"/>
    <row r="53" spans="2:9" x14ac:dyDescent="0.25"/>
  </sheetData>
  <sheetProtection sheet="1" objects="1" scenarios="1"/>
  <mergeCells count="9">
    <mergeCell ref="H49:I49"/>
    <mergeCell ref="F49:G49"/>
    <mergeCell ref="B36:I36"/>
    <mergeCell ref="B1:I1"/>
    <mergeCell ref="B5:I5"/>
    <mergeCell ref="B2:I3"/>
    <mergeCell ref="B25:I25"/>
    <mergeCell ref="B34:I34"/>
    <mergeCell ref="B27:D27"/>
  </mergeCells>
  <pageMargins left="0.7" right="0.7" top="0.75" bottom="0.75" header="0.3" footer="0.3"/>
  <pageSetup scale="58"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Doyle</dc:creator>
  <cp:lastModifiedBy>Adam Doyle</cp:lastModifiedBy>
  <cp:lastPrinted>2022-04-01T22:09:59Z</cp:lastPrinted>
  <dcterms:created xsi:type="dcterms:W3CDTF">2021-10-03T22:21:49Z</dcterms:created>
  <dcterms:modified xsi:type="dcterms:W3CDTF">2022-04-04T14:28:03Z</dcterms:modified>
</cp:coreProperties>
</file>